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83" documentId="8_{ED9898B9-CC16-4F46-8D9F-E68E893219DC}" xr6:coauthVersionLast="45" xr6:coauthVersionMax="45" xr10:uidLastSave="{E0AD5738-329D-4310-AB80-09A8B8F9F8DF}"/>
  <bookViews>
    <workbookView xWindow="-120" yWindow="-120" windowWidth="29040" windowHeight="15840" xr2:uid="{00000000-000D-0000-FFFF-FFFF00000000}"/>
  </bookViews>
  <sheets>
    <sheet name="Project Plan" sheetId="1" r:id="rId1"/>
    <sheet name="RACI" sheetId="3" r:id="rId2"/>
    <sheet name="Instructions &amp; List Data" sheetId="2" r:id="rId3"/>
  </sheets>
  <externalReferences>
    <externalReference r:id="rId4"/>
  </externalReferences>
  <definedNames>
    <definedName name="_xlnm._FilterDatabase" localSheetId="2" hidden="1">'Instructions &amp; List Data'!$F$3:$F$11</definedName>
    <definedName name="clComplete">'Project Plan'!$I$4</definedName>
    <definedName name="clCustom1">'Project Plan'!$J$4</definedName>
    <definedName name="clCustom2">'Project Plan'!$K$4</definedName>
    <definedName name="clCustom3">'Project Plan'!$L$4</definedName>
    <definedName name="clCustom4">'Project Plan'!$M$4</definedName>
    <definedName name="clDelayed">'Project Plan'!$H$4</definedName>
    <definedName name="clInProgress">'Project Plan'!$G$4</definedName>
    <definedName name="clNotStarted">'Project Plan'!$F$4</definedName>
    <definedName name="ColumnTitle1">Data[[#Headers],[Task]]</definedName>
    <definedName name="ColumnTitle2">People[[#Headers],[Name]]</definedName>
    <definedName name="ColumnTitleRegion1..K4.1">'Project Plan'!$F$3</definedName>
    <definedName name="Names">People[Name]</definedName>
    <definedName name="_xlnm.Print_Titles" localSheetId="2">'Instructions &amp; List Data'!$3:$3</definedName>
    <definedName name="_xlnm.Print_Titles" localSheetId="0">'Project Plan'!$6:$6</definedName>
    <definedName name="txtCustom1">'Project Plan'!$J$3</definedName>
    <definedName name="txtCustom2">'Project Plan'!$K$3</definedName>
    <definedName name="txtCustom3">'Project Plan'!$L$3</definedName>
    <definedName name="txtCustom4">'Project Plan'!$M$3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M22" i="1"/>
  <c r="H3" i="3" l="1"/>
  <c r="G3" i="3"/>
  <c r="F3" i="3"/>
  <c r="E3" i="3"/>
  <c r="D3" i="3"/>
  <c r="C3" i="3"/>
  <c r="B3" i="3"/>
  <c r="A5" i="3"/>
  <c r="A6" i="3"/>
  <c r="A7" i="3"/>
  <c r="A8" i="3"/>
  <c r="A9" i="3"/>
  <c r="A10" i="3"/>
  <c r="A11" i="3"/>
  <c r="A12" i="3"/>
  <c r="A13" i="3"/>
  <c r="A14" i="3"/>
  <c r="A4" i="3"/>
  <c r="I10" i="1" l="1"/>
  <c r="J15" i="1"/>
  <c r="I15" i="1"/>
  <c r="H15" i="1"/>
  <c r="J14" i="1"/>
  <c r="I14" i="1"/>
  <c r="I13" i="1"/>
  <c r="H13" i="1"/>
  <c r="I11" i="1"/>
  <c r="H11" i="1"/>
  <c r="K10" i="1"/>
  <c r="J10" i="1"/>
  <c r="H10" i="1"/>
  <c r="I9" i="1"/>
  <c r="H9" i="1"/>
  <c r="J8" i="1"/>
  <c r="I8" i="1"/>
  <c r="H8" i="1"/>
  <c r="H14" i="1"/>
  <c r="J7" i="1"/>
  <c r="I7" i="1"/>
  <c r="H7" i="1"/>
</calcChain>
</file>

<file path=xl/sharedStrings.xml><?xml version="1.0" encoding="utf-8"?>
<sst xmlns="http://schemas.openxmlformats.org/spreadsheetml/2006/main" count="205" uniqueCount="89">
  <si>
    <t>Not Started</t>
  </si>
  <si>
    <t>In Progress</t>
  </si>
  <si>
    <t>Complete</t>
  </si>
  <si>
    <t>Delayed</t>
  </si>
  <si>
    <t>ON</t>
  </si>
  <si>
    <t>Marketing Plan Lists</t>
  </si>
  <si>
    <t>Task</t>
  </si>
  <si>
    <t>Status</t>
  </si>
  <si>
    <t>Owner</t>
  </si>
  <si>
    <t>Assigned to</t>
  </si>
  <si>
    <t>Anticipated
Start Date</t>
  </si>
  <si>
    <t>Anticipated
End Date</t>
  </si>
  <si>
    <t>Actual
Start Date</t>
  </si>
  <si>
    <t>Actual
End Date</t>
  </si>
  <si>
    <t>Estimated Cost</t>
  </si>
  <si>
    <t>Actual
Cost</t>
  </si>
  <si>
    <t>Name</t>
  </si>
  <si>
    <t>Title</t>
  </si>
  <si>
    <t xml:space="preserve">Project plan detail </t>
  </si>
  <si>
    <t>No Status</t>
  </si>
  <si>
    <t>BB</t>
  </si>
  <si>
    <t>CC</t>
  </si>
  <si>
    <t>DD</t>
  </si>
  <si>
    <t>EE</t>
  </si>
  <si>
    <t>FF</t>
  </si>
  <si>
    <t>GG</t>
  </si>
  <si>
    <t>HH</t>
  </si>
  <si>
    <t>AA</t>
  </si>
  <si>
    <t>Role 2</t>
  </si>
  <si>
    <t>Role 3</t>
  </si>
  <si>
    <t>Role 4</t>
  </si>
  <si>
    <t>Role 5</t>
  </si>
  <si>
    <t>Role 6</t>
  </si>
  <si>
    <t>Role 7</t>
  </si>
  <si>
    <t>Task Summary</t>
  </si>
  <si>
    <t>OFF</t>
  </si>
  <si>
    <t>Add your own status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</si>
  <si>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</si>
  <si>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</si>
  <si>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</si>
  <si>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</si>
  <si>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</si>
  <si>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</si>
  <si>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</si>
  <si>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</si>
  <si>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</si>
  <si>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</si>
  <si>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Team A</t>
  </si>
  <si>
    <t>Team B</t>
  </si>
  <si>
    <t>Team C</t>
  </si>
  <si>
    <t>Team D</t>
  </si>
  <si>
    <t>Team E</t>
  </si>
  <si>
    <t>Team F</t>
  </si>
  <si>
    <t>Team G</t>
  </si>
  <si>
    <t xml:space="preserve">Team </t>
  </si>
  <si>
    <t>BRAG Status &amp; Toggle</t>
  </si>
  <si>
    <t>C</t>
  </si>
  <si>
    <t>R</t>
  </si>
  <si>
    <t>A</t>
  </si>
  <si>
    <t>I</t>
  </si>
  <si>
    <t xml:space="preserve">Task </t>
  </si>
  <si>
    <t>Responsible</t>
  </si>
  <si>
    <t>Accountable</t>
  </si>
  <si>
    <t xml:space="preserve">Consulted </t>
  </si>
  <si>
    <t>Informed</t>
  </si>
  <si>
    <t xml:space="preserve">Does the work to complete the task. </t>
  </si>
  <si>
    <t>Delegates work and has sign off for tasks</t>
  </si>
  <si>
    <t>Provide input based on how it will impact their work or team</t>
  </si>
  <si>
    <t>Need to be kept in the loop on progress</t>
  </si>
  <si>
    <t xml:space="preserve">Action </t>
  </si>
  <si>
    <t xml:space="preserve">Rating </t>
  </si>
  <si>
    <t>Task 11</t>
  </si>
  <si>
    <t>RACI summary</t>
  </si>
  <si>
    <t>Table 1</t>
  </si>
  <si>
    <t xml:space="preserve">Table 2 </t>
  </si>
  <si>
    <t>1. Add the names of your project team and their role titles into Table 1</t>
  </si>
  <si>
    <t xml:space="preserve">Department </t>
  </si>
  <si>
    <t>2  Add the list of departments involved in the project to Table 2</t>
  </si>
  <si>
    <t xml:space="preserve">Marketing </t>
  </si>
  <si>
    <t>3. Start to build up the Project plan and select the team members and Departments from the drop down lists.</t>
  </si>
  <si>
    <t>4. Select the status of the action from the list.  You can turn off any status from the list using row 4 in the project plan</t>
  </si>
  <si>
    <t>Marketing Director</t>
  </si>
  <si>
    <t>5. Move onto the RACI sheet and allocate the role status to the tasks, from the summary in Table 3</t>
  </si>
  <si>
    <t>Table 3</t>
  </si>
  <si>
    <t>Project Plan lists</t>
  </si>
  <si>
    <t>Task 12</t>
  </si>
  <si>
    <t>Task 13</t>
  </si>
  <si>
    <t>Task 14</t>
  </si>
  <si>
    <t>Task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</si>
</sst>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_);\(&quot;$&quot;#,##0\)"/>
    <numFmt numFmtId="165" formatCode=";;;"/>
    <numFmt numFmtId="166" formatCode="_-[$£-809]* #,##0_-;\-[$£-809]* #,##0_-;_-[$£-809]* &quot;-&quot;??_-;_-@_-"/>
  </numFmts>
  <fonts count="29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26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6" tint="-0.499984740745262"/>
      <name val="Arial"/>
      <family val="2"/>
      <scheme val="minor"/>
    </font>
    <font>
      <sz val="11"/>
      <color theme="5" tint="-0.499984740745262"/>
      <name val="Arial"/>
      <family val="2"/>
      <scheme val="minor"/>
    </font>
    <font>
      <sz val="11"/>
      <color theme="7" tint="-0.499984740745262"/>
      <name val="Arial"/>
      <family val="2"/>
      <scheme val="minor"/>
    </font>
    <font>
      <sz val="11"/>
      <color theme="7" tint="-0.24994659260841701"/>
      <name val="Arial"/>
      <family val="2"/>
      <scheme val="minor"/>
    </font>
    <font>
      <sz val="11"/>
      <color theme="6" tint="-0.24994659260841701"/>
      <name val="Arial"/>
      <family val="2"/>
      <scheme val="minor"/>
    </font>
    <font>
      <sz val="11"/>
      <color theme="5" tint="-0.2499465926084170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34998626667073579"/>
      <name val="Arial"/>
      <family val="1"/>
      <scheme val="major"/>
    </font>
    <font>
      <b/>
      <sz val="11"/>
      <color theme="1"/>
      <name val="Arial"/>
      <family val="2"/>
      <scheme val="minor"/>
    </font>
    <font>
      <sz val="12"/>
      <color theme="1" tint="0.34998626667073579"/>
      <name val="Arial"/>
      <family val="1"/>
      <scheme val="major"/>
    </font>
    <font>
      <sz val="26"/>
      <color theme="0"/>
      <name val="Arial"/>
      <family val="2"/>
      <scheme val="maj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7" tint="-0.499984740745262"/>
      <name val="Arial"/>
      <family val="2"/>
      <scheme val="minor"/>
    </font>
    <font>
      <b/>
      <sz val="12"/>
      <color theme="0"/>
      <name val="Arial"/>
      <family val="2"/>
      <scheme val="major"/>
    </font>
    <font>
      <sz val="18"/>
      <color theme="0"/>
      <name val="Arial"/>
      <family val="2"/>
      <scheme val="major"/>
    </font>
    <font>
      <sz val="8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color rgb="FF7030A0"/>
      <name val="Arial"/>
      <family val="2"/>
      <scheme val="minor"/>
    </font>
    <font>
      <sz val="11"/>
      <name val="Arial"/>
      <family val="2"/>
      <scheme val="minor"/>
    </font>
    <font>
      <b/>
      <sz val="20"/>
      <color theme="0"/>
      <name val="Arial"/>
      <family val="2"/>
      <scheme val="major"/>
    </font>
    <font>
      <b/>
      <sz val="11"/>
      <color theme="0"/>
      <name val="Arial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gradientFill degree="90">
        <stop position="0">
          <color theme="6"/>
        </stop>
        <stop position="1">
          <color theme="6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EF0F3"/>
      </right>
      <top/>
      <bottom/>
      <diagonal/>
    </border>
    <border>
      <left style="thin">
        <color rgb="FFEEF0F3"/>
      </left>
      <right style="thin">
        <color rgb="FFF7F2B4"/>
      </right>
      <top/>
      <bottom/>
      <diagonal/>
    </border>
    <border>
      <left style="thin">
        <color rgb="FFF7F2B4"/>
      </left>
      <right style="thin">
        <color rgb="FFDAF6FE"/>
      </right>
      <top/>
      <bottom/>
      <diagonal/>
    </border>
    <border>
      <left style="thin">
        <color rgb="FFDAF6FE"/>
      </left>
      <right/>
      <top/>
      <bottom/>
      <diagonal/>
    </border>
    <border>
      <left style="thin">
        <color rgb="FFEBA9D9"/>
      </left>
      <right style="thin">
        <color rgb="FFFBC594"/>
      </right>
      <top/>
      <bottom/>
      <diagonal/>
    </border>
    <border>
      <left style="thin">
        <color rgb="FFDAF6FE"/>
      </left>
      <right style="thin">
        <color rgb="FFD6EBA8"/>
      </right>
      <top/>
      <bottom/>
      <diagonal/>
    </border>
    <border>
      <left/>
      <right style="thin">
        <color rgb="FFEBA9D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BA9D9"/>
      </left>
      <right style="thin">
        <color rgb="FFEBA9D9"/>
      </right>
      <top style="thin">
        <color rgb="FFEBA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 applyNumberFormat="0">
      <alignment horizontal="left" vertical="center" wrapText="1"/>
    </xf>
    <xf numFmtId="0" fontId="12" fillId="0" borderId="3" applyProtection="0">
      <alignment horizont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ont="0" applyFill="0" applyBorder="0" applyProtection="0">
      <alignment horizontal="left" wrapText="1"/>
    </xf>
    <xf numFmtId="0" fontId="13" fillId="0" borderId="0" applyNumberFormat="0" applyFill="0" applyBorder="0" applyProtection="0">
      <alignment horizontal="left"/>
    </xf>
    <xf numFmtId="164" fontId="3" fillId="0" borderId="0" applyFont="0" applyFill="0" applyBorder="0" applyProtection="0">
      <alignment horizontal="right" vertical="center"/>
    </xf>
    <xf numFmtId="0" fontId="3" fillId="0" borderId="0">
      <alignment vertical="center" wrapText="1"/>
    </xf>
    <xf numFmtId="0" fontId="4" fillId="2" borderId="4" applyNumberFormat="0" applyProtection="0">
      <alignment horizontal="center"/>
    </xf>
    <xf numFmtId="0" fontId="4" fillId="3" borderId="4" applyNumberFormat="0" applyProtection="0">
      <alignment horizontal="center"/>
    </xf>
    <xf numFmtId="0" fontId="10" fillId="4" borderId="4" applyNumberFormat="0" applyProtection="0">
      <alignment horizontal="center"/>
    </xf>
    <xf numFmtId="0" fontId="6" fillId="5" borderId="4" applyNumberFormat="0" applyProtection="0">
      <alignment horizontal="center"/>
    </xf>
    <xf numFmtId="0" fontId="9" fillId="6" borderId="4" applyNumberFormat="0" applyProtection="0">
      <alignment horizontal="center"/>
    </xf>
    <xf numFmtId="0" fontId="5" fillId="7" borderId="4" applyNumberFormat="0" applyProtection="0">
      <alignment horizontal="center"/>
    </xf>
    <xf numFmtId="0" fontId="8" fillId="8" borderId="4" applyNumberFormat="0" applyProtection="0">
      <alignment horizontal="center"/>
    </xf>
    <xf numFmtId="0" fontId="7" fillId="9" borderId="4" applyNumberFormat="0" applyProtection="0">
      <alignment horizontal="center"/>
    </xf>
    <xf numFmtId="14" fontId="3" fillId="0" borderId="0" applyFont="0" applyFill="0" applyBorder="0" applyProtection="0">
      <alignment horizontal="right"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3" fillId="0" borderId="1" applyNumberFormat="0" applyFont="0" applyFill="0" applyAlignment="0">
      <alignment horizontal="left" vertical="center" wrapText="1"/>
    </xf>
    <xf numFmtId="0" fontId="3" fillId="0" borderId="2" applyFont="0" applyFill="0" applyAlignment="0">
      <alignment horizontal="left" vertical="center" wrapText="1"/>
    </xf>
  </cellStyleXfs>
  <cellXfs count="62">
    <xf numFmtId="0" fontId="0" fillId="0" borderId="0" xfId="0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>
      <alignment horizontal="left" vertical="center" wrapText="1"/>
    </xf>
    <xf numFmtId="0" fontId="15" fillId="0" borderId="0" xfId="2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 indent="1"/>
    </xf>
    <xf numFmtId="165" fontId="3" fillId="0" borderId="0" xfId="16" applyNumberFormat="1" applyFont="1" applyAlignment="1">
      <alignment horizontal="center" vertical="center" wrapText="1"/>
    </xf>
    <xf numFmtId="0" fontId="0" fillId="0" borderId="0" xfId="0" applyBorder="1">
      <alignment horizontal="left" vertical="center" wrapText="1"/>
    </xf>
    <xf numFmtId="0" fontId="17" fillId="0" borderId="0" xfId="0" applyFont="1" applyBorder="1" applyAlignment="1">
      <alignment vertical="center"/>
    </xf>
    <xf numFmtId="0" fontId="18" fillId="10" borderId="7" xfId="10" applyFont="1" applyFill="1" applyBorder="1" applyAlignment="1">
      <alignment horizontal="center" vertical="center"/>
    </xf>
    <xf numFmtId="0" fontId="19" fillId="11" borderId="7" xfId="8" applyFont="1" applyFill="1" applyBorder="1" applyAlignment="1">
      <alignment horizontal="center" vertical="center"/>
    </xf>
    <xf numFmtId="0" fontId="18" fillId="13" borderId="7" xfId="14" applyFont="1" applyFill="1" applyBorder="1" applyAlignment="1">
      <alignment horizontal="center" vertical="center"/>
    </xf>
    <xf numFmtId="0" fontId="18" fillId="14" borderId="7" xfId="12" applyFont="1" applyFill="1" applyBorder="1" applyAlignment="1">
      <alignment horizontal="center" vertical="center"/>
    </xf>
    <xf numFmtId="0" fontId="20" fillId="18" borderId="7" xfId="13" applyFont="1" applyFill="1" applyBorder="1" applyAlignment="1">
      <alignment horizontal="center" vertical="center"/>
    </xf>
    <xf numFmtId="0" fontId="17" fillId="0" borderId="0" xfId="0" applyFont="1">
      <alignment horizontal="left" vertical="center" wrapText="1"/>
    </xf>
    <xf numFmtId="0" fontId="18" fillId="10" borderId="7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indent="1"/>
    </xf>
    <xf numFmtId="14" fontId="17" fillId="0" borderId="0" xfId="15" applyFont="1" applyBorder="1" applyAlignment="1">
      <alignment horizontal="right" vertical="center" wrapText="1" indent="1"/>
    </xf>
    <xf numFmtId="0" fontId="22" fillId="19" borderId="0" xfId="2" applyFont="1" applyFill="1" applyAlignment="1">
      <alignment horizontal="right" vertical="center"/>
    </xf>
    <xf numFmtId="0" fontId="16" fillId="19" borderId="0" xfId="3" applyFont="1" applyFill="1" applyBorder="1" applyAlignment="1">
      <alignment horizontal="left" vertical="center" wrapText="1" indent="1"/>
    </xf>
    <xf numFmtId="166" fontId="17" fillId="0" borderId="0" xfId="5" applyNumberFormat="1" applyFont="1" applyBorder="1" applyAlignment="1">
      <alignment horizontal="center" vertical="center"/>
    </xf>
    <xf numFmtId="0" fontId="19" fillId="17" borderId="7" xfId="0" applyFont="1" applyFill="1" applyBorder="1" applyAlignment="1">
      <alignment vertical="center"/>
    </xf>
    <xf numFmtId="0" fontId="19" fillId="16" borderId="7" xfId="7" applyFont="1" applyFill="1" applyBorder="1" applyAlignment="1">
      <alignment horizontal="center" vertical="center" wrapText="1"/>
    </xf>
    <xf numFmtId="0" fontId="0" fillId="15" borderId="6" xfId="0" applyFont="1" applyFill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vertical="center"/>
    </xf>
    <xf numFmtId="0" fontId="13" fillId="20" borderId="9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21" borderId="11" xfId="0" applyFont="1" applyFill="1" applyBorder="1" applyAlignment="1">
      <alignment horizontal="center" vertical="center" wrapText="1"/>
    </xf>
    <xf numFmtId="0" fontId="16" fillId="23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6" fillId="2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22" borderId="16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17" borderId="15" xfId="0" applyFont="1" applyFill="1" applyBorder="1" applyAlignment="1">
      <alignment vertical="center"/>
    </xf>
    <xf numFmtId="0" fontId="0" fillId="17" borderId="15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vertical="center" wrapText="1"/>
    </xf>
    <xf numFmtId="0" fontId="24" fillId="23" borderId="0" xfId="0" applyFont="1" applyFill="1" applyAlignment="1">
      <alignment horizontal="right" vertical="center" wrapText="1"/>
    </xf>
    <xf numFmtId="0" fontId="14" fillId="0" borderId="0" xfId="1" applyFont="1" applyBorder="1">
      <alignment horizontal="center"/>
    </xf>
    <xf numFmtId="165" fontId="3" fillId="0" borderId="0" xfId="16" applyNumberFormat="1" applyFont="1" applyAlignment="1">
      <alignment horizontal="center" vertical="center" wrapText="1"/>
    </xf>
    <xf numFmtId="0" fontId="21" fillId="19" borderId="7" xfId="18" applyFont="1" applyFill="1" applyBorder="1" applyAlignment="1">
      <alignment horizontal="center" vertical="center" wrapText="1"/>
    </xf>
    <xf numFmtId="0" fontId="25" fillId="0" borderId="0" xfId="0" applyFont="1">
      <alignment horizontal="left" vertical="center" wrapText="1"/>
    </xf>
    <xf numFmtId="0" fontId="26" fillId="24" borderId="17" xfId="0" applyFont="1" applyFill="1" applyBorder="1">
      <alignment horizontal="left" vertical="center" wrapText="1"/>
    </xf>
    <xf numFmtId="0" fontId="26" fillId="24" borderId="18" xfId="0" applyFont="1" applyFill="1" applyBorder="1">
      <alignment horizontal="left" vertical="center" wrapText="1"/>
    </xf>
    <xf numFmtId="0" fontId="26" fillId="24" borderId="19" xfId="0" applyFont="1" applyFill="1" applyBorder="1">
      <alignment horizontal="left" vertical="center" wrapText="1"/>
    </xf>
    <xf numFmtId="0" fontId="27" fillId="19" borderId="0" xfId="2" applyFont="1" applyFill="1" applyAlignment="1">
      <alignment horizontal="center" vertical="center"/>
    </xf>
    <xf numFmtId="0" fontId="28" fillId="23" borderId="0" xfId="3" applyFont="1" applyFill="1" applyBorder="1" applyAlignment="1">
      <alignment horizontal="left" vertical="center" wrapText="1" indent="1"/>
    </xf>
    <xf numFmtId="0" fontId="28" fillId="23" borderId="5" xfId="3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166" fontId="0" fillId="17" borderId="7" xfId="0" applyNumberFormat="1" applyFont="1" applyFill="1" applyBorder="1" applyAlignment="1">
      <alignment vertical="center"/>
    </xf>
  </cellXfs>
  <cellStyles count="20">
    <cellStyle name="20% - Accent1" xfId="7" builtinId="30" customBuiltin="1"/>
    <cellStyle name="20% - Accent2" xfId="9" builtinId="34" customBuiltin="1"/>
    <cellStyle name="20% - Accent3" xfId="11" builtinId="38" customBuiltin="1"/>
    <cellStyle name="20% - Accent4" xfId="13" builtinId="42" customBuiltin="1"/>
    <cellStyle name="40% - Accent1" xfId="8" builtinId="31" customBuiltin="1"/>
    <cellStyle name="40% - Accent2" xfId="10" builtinId="35" customBuiltin="1"/>
    <cellStyle name="40% - Accent3" xfId="12" builtinId="39" customBuiltin="1"/>
    <cellStyle name="40% - Accent4" xfId="14" builtinId="43" customBuiltin="1"/>
    <cellStyle name="Currency" xfId="5" builtinId="4" customBuiltin="1"/>
    <cellStyle name="Date" xfId="15" xr:uid="{00000000-0005-0000-0000-000009000000}"/>
    <cellStyle name="Explanatory Text" xfId="6" builtinId="53" customBuiltin="1"/>
    <cellStyle name="Followed Hyperlink" xfId="17" builtinId="9" customBuiltin="1"/>
    <cellStyle name="Heading 1" xfId="1" builtinId="16" customBuiltin="1"/>
    <cellStyle name="Heading 2" xfId="3" builtinId="17" customBuiltin="1"/>
    <cellStyle name="Heading 3" xfId="4" builtinId="18" customBuiltin="1"/>
    <cellStyle name="Hyperlink" xfId="16" builtinId="8" customBuiltin="1"/>
    <cellStyle name="Legend Left Border" xfId="18" xr:uid="{00000000-0005-0000-0000-000010000000}"/>
    <cellStyle name="Legend Right Border" xfId="19" xr:uid="{00000000-0005-0000-0000-000011000000}"/>
    <cellStyle name="Normal" xfId="0" builtinId="0" customBuiltin="1"/>
    <cellStyle name="Title" xfId="2" builtinId="15" customBuiltin="1"/>
  </cellStyles>
  <dxfs count="3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1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0"/>
        </patternFill>
      </fill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minor"/>
      </font>
      <fill>
        <patternFill patternType="solid">
          <fgColor indexed="64"/>
          <bgColor theme="5" tint="-0.49998474074526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  <numFmt numFmtId="166" formatCode="_-[$£-809]* #,##0_-;\-[$£-809]* #,##0_-;_-[$£-809]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  <numFmt numFmtId="166" formatCode="_-[$£-809]* #,##0_-;\-[$£-809]* #,##0_-;_-[$£-809]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2060"/>
        </patternFill>
      </fill>
      <alignment horizontal="left" vertical="center" textRotation="0" wrapText="1" indent="1" justifyLastLine="0" shrinkToFit="0" readingOrder="0"/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24994659260841701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i val="0"/>
        <color theme="1"/>
      </font>
      <border>
        <top style="thin">
          <color theme="1" tint="0.34998626667073579"/>
        </top>
        <bottom style="medium">
          <color theme="1" tint="0.34998626667073579"/>
        </bottom>
      </border>
    </dxf>
    <dxf>
      <font>
        <b val="0"/>
        <i val="0"/>
        <color theme="1"/>
      </font>
      <border diagonalUp="0" diagonalDown="0">
        <left/>
        <right/>
        <top/>
        <bottom style="thick">
          <color theme="0"/>
        </bottom>
        <vertical style="medium">
          <color theme="0"/>
        </vertical>
        <horizontal/>
      </border>
    </dxf>
    <dxf>
      <font>
        <b val="0"/>
        <i val="0"/>
        <color theme="1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Marketing Plan" defaultPivotStyle="PivotStyleLight16">
    <tableStyle name="Marketing Plan" pivot="0" count="3" xr9:uid="{00000000-0011-0000-FFFF-FFFF00000000}">
      <tableStyleElement type="wholeTable" dxfId="36"/>
      <tableStyleElement type="headerRow" dxfId="35"/>
      <tableStyleElement type="totalRow" dxfId="34"/>
    </tableStyle>
    <tableStyle name="Plan List" pivot="0" count="3" xr9:uid="{00000000-0011-0000-FFFF-FFFF01000000}">
      <tableStyleElement type="wholeTable" dxfId="33"/>
      <tableStyleElement type="headerRow" dxfId="32"/>
      <tableStyleElement type="first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List Dat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</xdr:colOff>
      <xdr:row>1</xdr:row>
      <xdr:rowOff>95246</xdr:rowOff>
    </xdr:from>
    <xdr:to>
      <xdr:col>4</xdr:col>
      <xdr:colOff>774700</xdr:colOff>
      <xdr:row>2</xdr:row>
      <xdr:rowOff>67008</xdr:rowOff>
    </xdr:to>
    <xdr:grpSp>
      <xdr:nvGrpSpPr>
        <xdr:cNvPr id="3" name="Marketing Plan Lists" descr="Navigation link to List Data worksheet">
          <a:hlinkClick xmlns:r="http://schemas.openxmlformats.org/officeDocument/2006/relationships" r:id="rId1" tooltip="Select to navigate to List Data workshee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191127" y="914396"/>
          <a:ext cx="1851023" cy="276562"/>
          <a:chOff x="200027" y="847725"/>
          <a:chExt cx="2003577" cy="274320"/>
        </a:xfrm>
      </xdr:grpSpPr>
      <xdr:sp macro="" textlink="">
        <xdr:nvSpPr>
          <xdr:cNvPr id="2" name="Rectangle 1" descr="Navigation link to List Data worksheet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00027" y="847725"/>
            <a:ext cx="2003577" cy="27432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/>
          <a:lstStyle/>
          <a:p>
            <a:pPr marL="0" indent="0" algn="l"/>
            <a:r>
              <a:rPr lang="en-US" sz="1200" b="0" spc="60">
                <a:solidFill>
                  <a:schemeClr val="tx1"/>
                </a:solidFill>
                <a:latin typeface="+mj-lt"/>
                <a:ea typeface="+mn-ea"/>
                <a:cs typeface="+mn-cs"/>
              </a:rPr>
              <a:t>Go to Plan Lists</a:t>
            </a:r>
          </a:p>
        </xdr:txBody>
      </xdr:sp>
      <xdr:sp macro="" textlink="">
        <xdr:nvSpPr>
          <xdr:cNvPr id="1029" name="Freeform 5" descr="Arrow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2076238" y="901552"/>
            <a:ext cx="92940" cy="161469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  <xdr:twoCellAnchor editAs="oneCell">
    <xdr:from>
      <xdr:col>1</xdr:col>
      <xdr:colOff>114300</xdr:colOff>
      <xdr:row>0</xdr:row>
      <xdr:rowOff>38100</xdr:rowOff>
    </xdr:from>
    <xdr:to>
      <xdr:col>1</xdr:col>
      <xdr:colOff>843955</xdr:colOff>
      <xdr:row>0</xdr:row>
      <xdr:rowOff>767755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3DBD447-D82F-43C2-A5AA-216CE419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"/>
          <a:ext cx="729655" cy="729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69850</xdr:rowOff>
    </xdr:from>
    <xdr:to>
      <xdr:col>0</xdr:col>
      <xdr:colOff>793155</xdr:colOff>
      <xdr:row>0</xdr:row>
      <xdr:rowOff>799505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2AA3A-7CE1-430D-853D-61C6F05F0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9850"/>
          <a:ext cx="729655" cy="729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38100</xdr:rowOff>
    </xdr:from>
    <xdr:to>
      <xdr:col>1</xdr:col>
      <xdr:colOff>799505</xdr:colOff>
      <xdr:row>0</xdr:row>
      <xdr:rowOff>767755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8BFF5C-601C-4CC0-93B3-248B35EB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38100"/>
          <a:ext cx="729655" cy="729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y\Downloads\RACI-Chart-Excel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I Template"/>
      <sheetName val="RACI Example"/>
      <sheetName val="RACI Definitions"/>
      <sheetName val="RACI assignment drop-down 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6:M21" headerRowDxfId="30" dataDxfId="29" totalsRowDxfId="28">
  <autoFilter ref="B6:M21" xr:uid="{3CD7B142-A04B-4EB7-B7B4-2ABB5044C648}"/>
  <tableColumns count="12">
    <tableColumn id="1" xr3:uid="{00000000-0010-0000-0000-000001000000}" name="Task" totalsRowLabel="Total" dataDxfId="27"/>
    <tableColumn id="11" xr3:uid="{7D6B892A-3E96-4470-A3E3-359C3DC77D3E}" name="Task Summary" dataDxfId="26"/>
    <tableColumn id="10" xr3:uid="{00000000-0010-0000-0000-00000A000000}" name="Status" totalsRowFunction="count" dataDxfId="25"/>
    <tableColumn id="14" xr3:uid="{88176513-2028-4ADD-9E35-47F89E580ADB}" name="Team " dataDxfId="24"/>
    <tableColumn id="2" xr3:uid="{00000000-0010-0000-0000-000002000000}" name="Owner" dataDxfId="23"/>
    <tableColumn id="3" xr3:uid="{00000000-0010-0000-0000-000003000000}" name="Assigned to" dataDxfId="22"/>
    <tableColumn id="4" xr3:uid="{00000000-0010-0000-0000-000004000000}" name="Anticipated_x000a_Start Date" dataDxfId="21"/>
    <tableColumn id="5" xr3:uid="{00000000-0010-0000-0000-000005000000}" name="Anticipated_x000a_End Date" dataDxfId="20"/>
    <tableColumn id="6" xr3:uid="{00000000-0010-0000-0000-000006000000}" name="Actual_x000a_Start Date" dataDxfId="19"/>
    <tableColumn id="7" xr3:uid="{00000000-0010-0000-0000-000007000000}" name="Actual_x000a_End Date" dataDxfId="18"/>
    <tableColumn id="8" xr3:uid="{00000000-0010-0000-0000-000008000000}" name="Estimated Cost" dataDxfId="17"/>
    <tableColumn id="9" xr3:uid="{00000000-0010-0000-0000-000009000000}" name="Actual_x000a_Cost" totalsRowFunction="sum" dataDxfId="16"/>
  </tableColumns>
  <tableStyleInfo name="Marketing Plan" showFirstColumn="0" showLastColumn="0" showRowStripes="0" showColumnStripes="0"/>
  <extLst>
    <ext xmlns:x14="http://schemas.microsoft.com/office/spreadsheetml/2009/9/main" uri="{504A1905-F514-4f6f-8877-14C23A59335A}">
      <x14:table altTextSummary="Enter Task, Status, Owner and Assigned To person name, Anticipated Start Date and End Date, Actual Start Date and End Date, and Estimated and Actual cos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eople" displayName="People" ref="B3:C11" totalsRowShown="0" headerRowDxfId="15" dataDxfId="14">
  <autoFilter ref="B3:C11" xr:uid="{00000000-0009-0000-0100-000003000000}"/>
  <tableColumns count="2">
    <tableColumn id="1" xr3:uid="{00000000-0010-0000-0100-000001000000}" name="Name" dataDxfId="13"/>
    <tableColumn id="2" xr3:uid="{00000000-0010-0000-0100-000002000000}" name="Title" dataDxfId="12"/>
  </tableColumns>
  <tableStyleInfo name="Plan List" showFirstColumn="0" showLastColumn="0" showRowStripes="1" showColumnStripes="0"/>
  <extLst>
    <ext xmlns:x14="http://schemas.microsoft.com/office/spreadsheetml/2009/9/main" uri="{504A1905-F514-4f6f-8877-14C23A59335A}">
      <x14:table altTextSummary="Enter Name &amp; Title in People table in this worksheet. Names are used in Data table in Marketing Plan Data worksheet"/>
    </ext>
  </extLst>
</table>
</file>

<file path=xl/theme/theme1.xml><?xml version="1.0" encoding="utf-8"?>
<a:theme xmlns:a="http://schemas.openxmlformats.org/drawingml/2006/main" name="Office Theme">
  <a:themeElements>
    <a:clrScheme name="Custom 17">
      <a:dk1>
        <a:srgbClr val="000000"/>
      </a:dk1>
      <a:lt1>
        <a:srgbClr val="FFFFFF"/>
      </a:lt1>
      <a:dk2>
        <a:srgbClr val="636466"/>
      </a:dk2>
      <a:lt2>
        <a:srgbClr val="F2F2F2"/>
      </a:lt2>
      <a:accent1>
        <a:srgbClr val="FFC000"/>
      </a:accent1>
      <a:accent2>
        <a:srgbClr val="0070C0"/>
      </a:accent2>
      <a:accent3>
        <a:srgbClr val="00B050"/>
      </a:accent3>
      <a:accent4>
        <a:srgbClr val="C00000"/>
      </a:accent4>
      <a:accent5>
        <a:srgbClr val="7030A0"/>
      </a:accent5>
      <a:accent6>
        <a:srgbClr val="FF0000"/>
      </a:accent6>
      <a:hlink>
        <a:srgbClr val="3778A9"/>
      </a:hlink>
      <a:folHlink>
        <a:srgbClr val="6B3489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>
          <a:noFill/>
        </a:ln>
      </a:spPr>
      <a:bodyPr vertOverflow="clip" horzOverflow="clip" rtlCol="0" anchor="t"/>
      <a:lstStyle>
        <a:defPPr algn="l">
          <a:defRPr sz="9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M22"/>
  <sheetViews>
    <sheetView showGridLines="0" tabSelected="1" zoomScaleNormal="100" workbookViewId="0">
      <selection activeCell="K25" sqref="K25"/>
    </sheetView>
  </sheetViews>
  <sheetFormatPr defaultColWidth="8.625" defaultRowHeight="30" customHeight="1" x14ac:dyDescent="0.2"/>
  <cols>
    <col min="1" max="1" width="3" customWidth="1"/>
    <col min="2" max="2" width="39.125" style="1" customWidth="1"/>
    <col min="3" max="3" width="26" style="1" customWidth="1"/>
    <col min="4" max="4" width="14.125" style="1" customWidth="1"/>
    <col min="5" max="5" width="20.875" style="1" customWidth="1"/>
    <col min="6" max="6" width="14.125" style="1" customWidth="1"/>
    <col min="7" max="7" width="15.625" style="1" customWidth="1"/>
    <col min="8" max="13" width="15.125" style="1" customWidth="1"/>
    <col min="14" max="14" width="2.5" customWidth="1"/>
  </cols>
  <sheetData>
    <row r="1" spans="2:13" ht="64.5" customHeight="1" x14ac:dyDescent="0.2">
      <c r="B1" s="22" t="s">
        <v>18</v>
      </c>
      <c r="C1" s="3"/>
      <c r="D1" s="3"/>
      <c r="E1" s="3"/>
      <c r="F1" s="50"/>
      <c r="G1" s="50"/>
      <c r="H1" s="50"/>
      <c r="I1" s="50"/>
      <c r="J1" s="50"/>
      <c r="K1" s="50"/>
      <c r="L1" s="50"/>
      <c r="M1" s="50"/>
    </row>
    <row r="2" spans="2:13" ht="24" customHeight="1" x14ac:dyDescent="0.2">
      <c r="B2" s="51" t="s">
        <v>5</v>
      </c>
      <c r="C2" s="5"/>
      <c r="D2" s="7"/>
      <c r="E2" s="5"/>
      <c r="F2" s="52" t="s">
        <v>55</v>
      </c>
      <c r="G2" s="52"/>
      <c r="H2" s="52"/>
      <c r="I2" s="52"/>
      <c r="J2" s="52"/>
      <c r="K2" s="52"/>
      <c r="L2" s="6"/>
      <c r="M2" s="6"/>
    </row>
    <row r="3" spans="2:13" s="13" customFormat="1" ht="28.5" customHeight="1" x14ac:dyDescent="0.2">
      <c r="B3" s="51"/>
      <c r="C3" s="5"/>
      <c r="D3" s="7"/>
      <c r="E3" s="5"/>
      <c r="F3" s="8" t="s">
        <v>0</v>
      </c>
      <c r="G3" s="9" t="s">
        <v>1</v>
      </c>
      <c r="H3" s="10" t="s">
        <v>3</v>
      </c>
      <c r="I3" s="11" t="s">
        <v>2</v>
      </c>
      <c r="J3" s="26" t="s">
        <v>36</v>
      </c>
      <c r="K3" s="12" t="s">
        <v>19</v>
      </c>
    </row>
    <row r="4" spans="2:13" s="13" customFormat="1" ht="20.100000000000001" customHeight="1" x14ac:dyDescent="0.2">
      <c r="B4" s="51"/>
      <c r="C4" s="5"/>
      <c r="D4" s="7"/>
      <c r="E4" s="5"/>
      <c r="F4" s="14" t="s">
        <v>4</v>
      </c>
      <c r="G4" s="15" t="s">
        <v>4</v>
      </c>
      <c r="H4" s="16" t="s">
        <v>4</v>
      </c>
      <c r="I4" s="11" t="s">
        <v>35</v>
      </c>
      <c r="J4" s="17" t="s">
        <v>35</v>
      </c>
      <c r="K4" s="18" t="s">
        <v>4</v>
      </c>
    </row>
    <row r="5" spans="2:13" s="13" customFormat="1" ht="20.100000000000001" customHeight="1" x14ac:dyDescent="0.2"/>
    <row r="6" spans="2:13" s="13" customFormat="1" ht="45" customHeight="1" x14ac:dyDescent="0.2">
      <c r="B6" s="23" t="s">
        <v>6</v>
      </c>
      <c r="C6" s="23" t="s">
        <v>34</v>
      </c>
      <c r="D6" s="23" t="s">
        <v>7</v>
      </c>
      <c r="E6" s="23" t="s">
        <v>54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23" t="s">
        <v>14</v>
      </c>
      <c r="M6" s="23" t="s">
        <v>15</v>
      </c>
    </row>
    <row r="7" spans="2:13" s="13" customFormat="1" ht="23.1" customHeight="1" x14ac:dyDescent="0.2">
      <c r="B7" s="19" t="s">
        <v>37</v>
      </c>
      <c r="C7" s="19"/>
      <c r="D7" s="19" t="s">
        <v>0</v>
      </c>
      <c r="E7" s="19" t="s">
        <v>49</v>
      </c>
      <c r="F7" s="20" t="s">
        <v>27</v>
      </c>
      <c r="G7" s="20" t="s">
        <v>22</v>
      </c>
      <c r="H7" s="21">
        <f ca="1">DATE(YEAR(TODAY()),7,1)</f>
        <v>44013</v>
      </c>
      <c r="I7" s="21">
        <f ca="1">DATE(YEAR(TODAY()),8,1)</f>
        <v>44044</v>
      </c>
      <c r="J7" s="21">
        <f ca="1">DATE(YEAR(TODAY()),6,28)</f>
        <v>44010</v>
      </c>
      <c r="K7" s="21"/>
      <c r="L7" s="24">
        <v>1500</v>
      </c>
      <c r="M7" s="24">
        <v>1250</v>
      </c>
    </row>
    <row r="8" spans="2:13" s="13" customFormat="1" ht="23.1" customHeight="1" x14ac:dyDescent="0.2">
      <c r="B8" s="19" t="s">
        <v>38</v>
      </c>
      <c r="C8" s="19"/>
      <c r="D8" s="19" t="s">
        <v>1</v>
      </c>
      <c r="E8" s="19" t="s">
        <v>52</v>
      </c>
      <c r="F8" s="20" t="s">
        <v>20</v>
      </c>
      <c r="G8" s="20" t="s">
        <v>21</v>
      </c>
      <c r="H8" s="21">
        <f ca="1">DATE(YEAR(TODAY()),7,15)</f>
        <v>44027</v>
      </c>
      <c r="I8" s="21">
        <f ca="1">DATE(YEAR(TODAY()),8,15)</f>
        <v>44058</v>
      </c>
      <c r="J8" s="21">
        <f ca="1">DATE(YEAR(TODAY()),7,13)</f>
        <v>44025</v>
      </c>
      <c r="K8" s="21"/>
      <c r="L8" s="24">
        <v>2000</v>
      </c>
      <c r="M8" s="24">
        <v>1840</v>
      </c>
    </row>
    <row r="9" spans="2:13" s="13" customFormat="1" ht="23.1" customHeight="1" x14ac:dyDescent="0.2">
      <c r="B9" s="19" t="s">
        <v>39</v>
      </c>
      <c r="C9" s="19"/>
      <c r="D9" s="19" t="s">
        <v>3</v>
      </c>
      <c r="E9" s="19" t="s">
        <v>51</v>
      </c>
      <c r="F9" s="20" t="s">
        <v>21</v>
      </c>
      <c r="G9" s="20" t="s">
        <v>22</v>
      </c>
      <c r="H9" s="21">
        <f ca="1">DATE(YEAR(TODAY()),8,1)</f>
        <v>44044</v>
      </c>
      <c r="I9" s="21">
        <f ca="1">DATE(YEAR(TODAY()),8,20)</f>
        <v>44063</v>
      </c>
      <c r="J9" s="21"/>
      <c r="K9" s="21"/>
      <c r="L9" s="24">
        <v>1450</v>
      </c>
      <c r="M9" s="24"/>
    </row>
    <row r="10" spans="2:13" s="13" customFormat="1" ht="23.1" customHeight="1" x14ac:dyDescent="0.2">
      <c r="B10" s="19" t="s">
        <v>40</v>
      </c>
      <c r="C10" s="19"/>
      <c r="D10" s="19" t="s">
        <v>2</v>
      </c>
      <c r="E10" s="19" t="s">
        <v>78</v>
      </c>
      <c r="F10" s="20" t="s">
        <v>22</v>
      </c>
      <c r="G10" s="20" t="s">
        <v>23</v>
      </c>
      <c r="H10" s="21">
        <f ca="1">DATE(YEAR(TODAY()),6,1)</f>
        <v>43983</v>
      </c>
      <c r="I10" s="21">
        <f ca="1">DATE(YEAR(TODAY()),7,1)</f>
        <v>44013</v>
      </c>
      <c r="J10" s="21">
        <f ca="1">DATE(YEAR(TODAY()),6,1)</f>
        <v>43983</v>
      </c>
      <c r="K10" s="21">
        <f ca="1">DATE(YEAR(TODAY()),6,28)</f>
        <v>44010</v>
      </c>
      <c r="L10" s="24">
        <v>3000</v>
      </c>
      <c r="M10" s="24">
        <v>3200</v>
      </c>
    </row>
    <row r="11" spans="2:13" s="13" customFormat="1" ht="23.1" customHeight="1" x14ac:dyDescent="0.2">
      <c r="B11" s="19" t="s">
        <v>41</v>
      </c>
      <c r="C11" s="19"/>
      <c r="D11" s="19" t="s">
        <v>19</v>
      </c>
      <c r="E11" s="19" t="s">
        <v>47</v>
      </c>
      <c r="F11" s="20" t="s">
        <v>23</v>
      </c>
      <c r="G11" s="20" t="s">
        <v>24</v>
      </c>
      <c r="H11" s="21">
        <f ca="1">DATE(YEAR(TODAY()),9,1)</f>
        <v>44075</v>
      </c>
      <c r="I11" s="21">
        <f ca="1">DATE(YEAR(TODAY()),9,15)</f>
        <v>44089</v>
      </c>
      <c r="J11" s="21"/>
      <c r="K11" s="21"/>
      <c r="L11" s="24">
        <v>500</v>
      </c>
      <c r="M11" s="24"/>
    </row>
    <row r="12" spans="2:13" s="13" customFormat="1" ht="23.1" customHeight="1" x14ac:dyDescent="0.2">
      <c r="B12" s="19" t="s">
        <v>42</v>
      </c>
      <c r="C12" s="19"/>
      <c r="D12" s="19" t="s">
        <v>19</v>
      </c>
      <c r="E12" s="19" t="s">
        <v>49</v>
      </c>
      <c r="F12" s="20" t="s">
        <v>24</v>
      </c>
      <c r="G12" s="20" t="s">
        <v>21</v>
      </c>
      <c r="H12" s="21"/>
      <c r="I12" s="21"/>
      <c r="J12" s="21"/>
      <c r="K12" s="21"/>
      <c r="L12" s="24">
        <v>575</v>
      </c>
      <c r="M12" s="24">
        <v>125</v>
      </c>
    </row>
    <row r="13" spans="2:13" s="13" customFormat="1" ht="23.1" customHeight="1" x14ac:dyDescent="0.2">
      <c r="B13" s="19" t="s">
        <v>43</v>
      </c>
      <c r="C13" s="19"/>
      <c r="D13" s="19" t="s">
        <v>19</v>
      </c>
      <c r="E13" s="19" t="s">
        <v>52</v>
      </c>
      <c r="F13" s="20" t="s">
        <v>25</v>
      </c>
      <c r="G13" s="20" t="s">
        <v>21</v>
      </c>
      <c r="H13" s="21">
        <f ca="1">DATE(YEAR(TODAY()),9,12)</f>
        <v>44086</v>
      </c>
      <c r="I13" s="21">
        <f ca="1">DATE(YEAR(TODAY()),9,25)</f>
        <v>44099</v>
      </c>
      <c r="J13" s="21"/>
      <c r="K13" s="21"/>
      <c r="L13" s="24">
        <v>1750</v>
      </c>
      <c r="M13" s="24"/>
    </row>
    <row r="14" spans="2:13" s="13" customFormat="1" ht="23.1" customHeight="1" x14ac:dyDescent="0.2">
      <c r="B14" s="19" t="s">
        <v>44</v>
      </c>
      <c r="C14" s="19"/>
      <c r="D14" s="19" t="s">
        <v>19</v>
      </c>
      <c r="E14" s="19" t="s">
        <v>49</v>
      </c>
      <c r="F14" s="20" t="s">
        <v>26</v>
      </c>
      <c r="G14" s="20" t="s">
        <v>23</v>
      </c>
      <c r="H14" s="21">
        <f ca="1">DATE(YEAR(TODAY()),7,1)</f>
        <v>44013</v>
      </c>
      <c r="I14" s="21">
        <f ca="1">DATE(YEAR(TODAY()),10,1)</f>
        <v>44105</v>
      </c>
      <c r="J14" s="21">
        <f ca="1">DATE(YEAR(TODAY()),7,1)</f>
        <v>44013</v>
      </c>
      <c r="K14" s="21"/>
      <c r="L14" s="24">
        <v>925</v>
      </c>
      <c r="M14" s="24">
        <v>250</v>
      </c>
    </row>
    <row r="15" spans="2:13" s="13" customFormat="1" ht="23.1" customHeight="1" x14ac:dyDescent="0.2">
      <c r="B15" s="19" t="s">
        <v>45</v>
      </c>
      <c r="C15" s="19"/>
      <c r="D15" s="19" t="s">
        <v>19</v>
      </c>
      <c r="E15" s="19" t="s">
        <v>52</v>
      </c>
      <c r="F15" s="20" t="s">
        <v>21</v>
      </c>
      <c r="G15" s="20" t="s">
        <v>25</v>
      </c>
      <c r="H15" s="21">
        <f ca="1">DATE(YEAR(TODAY()),7,15)</f>
        <v>44027</v>
      </c>
      <c r="I15" s="21">
        <f ca="1">DATE(YEAR(TODAY()),8,15)</f>
        <v>44058</v>
      </c>
      <c r="J15" s="21">
        <f ca="1">DATE(YEAR(TODAY()),7,13)</f>
        <v>44025</v>
      </c>
      <c r="K15" s="21"/>
      <c r="L15" s="24">
        <v>2000</v>
      </c>
      <c r="M15" s="24">
        <v>1840</v>
      </c>
    </row>
    <row r="16" spans="2:13" ht="30" customHeight="1" x14ac:dyDescent="0.2">
      <c r="B16" s="19" t="s">
        <v>46</v>
      </c>
      <c r="C16" s="19"/>
      <c r="D16" s="19"/>
      <c r="E16" s="19"/>
      <c r="F16" s="20"/>
      <c r="G16" s="20"/>
      <c r="H16" s="21"/>
      <c r="I16" s="21"/>
      <c r="J16" s="21"/>
      <c r="K16" s="21"/>
      <c r="L16" s="24"/>
      <c r="M16" s="24"/>
    </row>
    <row r="17" spans="2:13" ht="30" customHeight="1" x14ac:dyDescent="0.2">
      <c r="B17" s="19" t="s">
        <v>71</v>
      </c>
      <c r="C17" s="19"/>
      <c r="D17" s="19"/>
      <c r="E17" s="19"/>
      <c r="F17" s="20"/>
      <c r="G17" s="20"/>
      <c r="H17" s="21"/>
      <c r="I17" s="21"/>
      <c r="J17" s="21"/>
      <c r="K17" s="21"/>
      <c r="L17" s="24"/>
      <c r="M17" s="24"/>
    </row>
    <row r="18" spans="2:13" ht="30" customHeight="1" x14ac:dyDescent="0.2">
      <c r="B18" s="19" t="s">
        <v>85</v>
      </c>
      <c r="C18" s="19"/>
      <c r="D18" s="19"/>
      <c r="E18" s="19"/>
      <c r="F18" s="20"/>
      <c r="G18" s="20"/>
      <c r="H18" s="21"/>
      <c r="I18" s="21"/>
      <c r="J18" s="21"/>
      <c r="K18" s="21"/>
      <c r="L18" s="24"/>
      <c r="M18" s="24"/>
    </row>
    <row r="19" spans="2:13" ht="30" customHeight="1" x14ac:dyDescent="0.2">
      <c r="B19" s="19" t="s">
        <v>86</v>
      </c>
      <c r="C19" s="19"/>
      <c r="D19" s="19"/>
      <c r="E19" s="19"/>
      <c r="F19" s="20"/>
      <c r="G19" s="20"/>
      <c r="H19" s="21"/>
      <c r="I19" s="21"/>
      <c r="J19" s="21"/>
      <c r="K19" s="21"/>
      <c r="L19" s="24"/>
      <c r="M19" s="24"/>
    </row>
    <row r="20" spans="2:13" ht="30" customHeight="1" x14ac:dyDescent="0.2">
      <c r="B20" s="19" t="s">
        <v>87</v>
      </c>
      <c r="C20" s="19"/>
      <c r="D20" s="19"/>
      <c r="E20" s="19"/>
      <c r="F20" s="20"/>
      <c r="G20" s="20"/>
      <c r="H20" s="21"/>
      <c r="I20" s="21"/>
      <c r="J20" s="21"/>
      <c r="K20" s="21"/>
      <c r="L20" s="24"/>
      <c r="M20" s="24"/>
    </row>
    <row r="21" spans="2:13" ht="30" customHeight="1" x14ac:dyDescent="0.2">
      <c r="B21" s="19" t="s">
        <v>88</v>
      </c>
      <c r="C21" s="19"/>
      <c r="D21" s="19"/>
      <c r="E21" s="19"/>
      <c r="F21" s="20"/>
      <c r="G21" s="20"/>
      <c r="H21" s="21"/>
      <c r="I21" s="21"/>
      <c r="J21" s="21"/>
      <c r="K21" s="21"/>
      <c r="L21" s="24"/>
      <c r="M21" s="24"/>
    </row>
    <row r="22" spans="2:13" ht="30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61">
        <f>SUM(L7:L21)</f>
        <v>13700</v>
      </c>
      <c r="M22" s="61">
        <f>SUM(M7:M21)</f>
        <v>8505</v>
      </c>
    </row>
  </sheetData>
  <mergeCells count="3">
    <mergeCell ref="F1:M1"/>
    <mergeCell ref="B2:B4"/>
    <mergeCell ref="F2:K2"/>
  </mergeCells>
  <phoneticPr fontId="23" type="noConversion"/>
  <conditionalFormatting sqref="B7:M21">
    <cfRule type="expression" dxfId="11" priority="15">
      <formula>(clCustom2="ON")*($D7=txtCustom2)</formula>
    </cfRule>
    <cfRule type="expression" dxfId="10" priority="16">
      <formula>(clCustom3="ON")*($D7=txtCustom3)</formula>
    </cfRule>
    <cfRule type="expression" dxfId="9" priority="17">
      <formula>(clCustom4="ON")*($D7=txtCustom4)</formula>
    </cfRule>
  </conditionalFormatting>
  <conditionalFormatting sqref="B7:M21">
    <cfRule type="expression" dxfId="8" priority="1">
      <formula>($D7="Not Started")*(clNotStarted="ON")</formula>
    </cfRule>
    <cfRule type="expression" dxfId="7" priority="5">
      <formula>($D7="In Progress")*(clInProgress="ON")</formula>
    </cfRule>
    <cfRule type="expression" dxfId="6" priority="6">
      <formula>($D7="Delayed")*(clDelayed="ON")</formula>
    </cfRule>
    <cfRule type="expression" dxfId="5" priority="12">
      <formula>($D7="Complete")*(clComplete="ON")</formula>
    </cfRule>
    <cfRule type="expression" dxfId="4" priority="14">
      <formula>(clCustom1="ON")*($D7=txtCustom1)</formula>
    </cfRule>
  </conditionalFormatting>
  <dataValidations count="23">
    <dataValidation type="list" errorStyle="warning" allowBlank="1" showInputMessage="1" showErrorMessage="1" error="Select either On or Off. Select CANCEL, then press ALT+DOWN ARROW to open the drop-down list, then ENTER to make selection" prompt="Select On or Off in this cell to toggle row highlight for the above status. Press ALT+DOWN ARROW to open the drop-down list, then ENTER to make selection" sqref="F4:K4" xr:uid="{00000000-0002-0000-0000-000000000000}">
      <formula1>"ON,OFF"</formula1>
    </dataValidation>
    <dataValidation allowBlank="1" showInputMessage="1" showErrorMessage="1" prompt="Create Marketing project plan in this workbook. Organize data &amp; enter details in Data table in this worksheet starting in cell B5. Select cell B2 to navigate to List Data worksheet" sqref="A1" xr:uid="{00000000-0002-0000-0000-000003000000}"/>
    <dataValidation allowBlank="1" showInputMessage="1" showErrorMessage="1" prompt="Status categories are defined in cells D3 to K4. Customize Status categories to match the marketing plan data. Select On or Off in cell below to toggle row highlight" sqref="F1:M1" xr:uid="{00000000-0002-0000-0000-000004000000}"/>
    <dataValidation allowBlank="1" showInputMessage="1" showErrorMessage="1" prompt="Enter Task in this column under this heading. Use heading filters to find specific entries" sqref="B6:C6" xr:uid="{00000000-0002-0000-0000-000006000000}"/>
    <dataValidation allowBlank="1" showInputMessage="1" showErrorMessage="1" prompt="Select Status in this column under this heading. Press ALT+DOWN ARROW to open the drop-down list, then ENTER to make selection" sqref="D6:E6" xr:uid="{00000000-0002-0000-0000-000007000000}"/>
    <dataValidation allowBlank="1" showInputMessage="1" showErrorMessage="1" prompt="Select Owner in this column under this heading. Press ALT+DOWN ARROW to open the drop-down list, then ENTER to make selection" sqref="F6" xr:uid="{00000000-0002-0000-0000-000008000000}"/>
    <dataValidation allowBlank="1" showInputMessage="1" showErrorMessage="1" prompt="Select Assigned to person name in this column under this heading. Press ALT+DOWN ARROW to open the drop-down list, then ENTER to make selection" sqref="G6" xr:uid="{00000000-0002-0000-0000-000009000000}"/>
    <dataValidation allowBlank="1" showInputMessage="1" showErrorMessage="1" prompt="Enter Anticipated Start Date in this column under this heading" sqref="H6" xr:uid="{00000000-0002-0000-0000-00000A000000}"/>
    <dataValidation allowBlank="1" showInputMessage="1" showErrorMessage="1" prompt="Enter Anticipated End Date in this column under this heading" sqref="I6" xr:uid="{00000000-0002-0000-0000-00000B000000}"/>
    <dataValidation allowBlank="1" showInputMessage="1" showErrorMessage="1" prompt="Enter Actual Start Date in this column under this heading" sqref="J6" xr:uid="{00000000-0002-0000-0000-00000C000000}"/>
    <dataValidation allowBlank="1" showInputMessage="1" showErrorMessage="1" prompt="Enter Actual End Date in this column under this heading" sqref="K6" xr:uid="{00000000-0002-0000-0000-00000D000000}"/>
    <dataValidation allowBlank="1" showInputMessage="1" showErrorMessage="1" prompt="Enter Estimated Cost in this column under this heading" sqref="L6" xr:uid="{00000000-0002-0000-0000-00000E000000}"/>
    <dataValidation allowBlank="1" showInputMessage="1" showErrorMessage="1" prompt="Enter Actual Cost in this column under this heading" sqref="M6" xr:uid="{00000000-0002-0000-0000-00000F000000}"/>
    <dataValidation allowBlank="1" showInputMessage="1" showErrorMessage="1" prompt="Not Started status category is in this cell. Select On or Off in cell below to toggle row highlight for this status" sqref="F3" xr:uid="{00000000-0002-0000-0000-000010000000}"/>
    <dataValidation allowBlank="1" showInputMessage="1" showErrorMessage="1" prompt="In Progress status category is in this cell. Select On or Off in cell below to toggle row highlight for this status" sqref="G3" xr:uid="{00000000-0002-0000-0000-000011000000}"/>
    <dataValidation allowBlank="1" showInputMessage="1" showErrorMessage="1" prompt="Delayed status category is in this cell. Select On or Off in cell below to toggle row highlight for this status" sqref="H3" xr:uid="{00000000-0002-0000-0000-000012000000}"/>
    <dataValidation allowBlank="1" showInputMessage="1" showErrorMessage="1" prompt="Complete status category is in this cell. Select On or Off in cell below to toggle row highlight for this status" sqref="I3" xr:uid="{00000000-0002-0000-0000-000013000000}"/>
    <dataValidation allowBlank="1" showInputMessage="1" showErrorMessage="1" prompt="Customize a new status category in this cell. Select On or Off in cell below to toggle row highlight for this status" sqref="J3:K3" xr:uid="{00000000-0002-0000-0000-000014000000}"/>
    <dataValidation allowBlank="1" showInputMessage="1" showErrorMessage="1" prompt="Navigation link to List Data worksheet" sqref="B2:C2" xr:uid="{00000000-0002-0000-0000-000005000000}"/>
    <dataValidation allowBlank="1" showInputMessage="1" showErrorMessage="1" prompt="Title of this worksheet is in this cell. Select cell below to navigate to List Data worksheet. Status categories are in cells D3 through K4" sqref="B1:E1" xr:uid="{00000000-0002-0000-0000-000015000000}"/>
    <dataValidation type="list" errorStyle="warning" allowBlank="1" showInputMessage="1" showErrorMessage="1" error="Select Status from the list. Select CANCEL, then press ALT+DOWN ARROW to open the drop-down list, then ENTER to make selection" sqref="D7:D21" xr:uid="{00000000-0002-0000-0000-000001000000}">
      <formula1>$F$3:$M$3</formula1>
    </dataValidation>
    <dataValidation type="list" errorStyle="warning" allowBlank="1" showInputMessage="1" showErrorMessage="1" error="Select Assigned to name from the list. Select CANCEL, then press ALT+DOWN ARROW to open the drop-down list, then ENTER to make selection" sqref="G7:G21" xr:uid="{00000000-0002-0000-0000-000002000000}">
      <formula1>Names</formula1>
    </dataValidation>
    <dataValidation type="list" errorStyle="warning" allowBlank="1" showInputMessage="1" showErrorMessage="1" error="Select Owner name from the list. Select CANCEL, then press ALT+DOWN ARROW to open the drop-down list, then ENTER to make selection" sqref="F7:F21" xr:uid="{00000000-0002-0000-0000-000016000000}">
      <formula1>Names</formula1>
    </dataValidation>
  </dataValidations>
  <hyperlinks>
    <hyperlink ref="B2:B3" location="'List Data'!A1" tooltip="Select to navigate to List Data worksheet" display="List Data" xr:uid="{00000000-0004-0000-0000-000000000000}"/>
    <hyperlink ref="B2:B4" location="'List Data'!A1" tooltip="Select to navigate to List Data worksheet" display="Marketing Plan Lists" xr:uid="{00000000-0004-0000-0000-000001000000}"/>
  </hyperlinks>
  <printOptions horizontalCentered="1"/>
  <pageMargins left="0.25" right="0.25" top="0.75" bottom="0.75" header="0.3" footer="0.3"/>
  <pageSetup scale="66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Select Status from the list. Select CANCEL, then press ALT+DOWN ARROW to open the drop-down list, then ENTER to make selection" xr:uid="{6A6BB687-4F2F-41A6-8645-A5E4614A9CC3}">
          <x14:formula1>
            <xm:f>'Instructions &amp; List Data'!$F$4:$F$11</xm:f>
          </x14:formula1>
          <xm:sqref>E7:E21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D9E7-63C8-4E20-8A05-C8ACF7BACDCA}">
  <dimension ref="A1:H15"/>
  <sheetViews>
    <sheetView workbookViewId="0">
      <selection activeCell="A19" sqref="A19"/>
    </sheetView>
  </sheetViews>
  <sheetFormatPr defaultRowHeight="14.25" x14ac:dyDescent="0.2"/>
  <cols>
    <col min="1" max="1" width="31.625" customWidth="1"/>
    <col min="2" max="8" width="16.125" customWidth="1"/>
  </cols>
  <sheetData>
    <row r="1" spans="1:8" ht="72" customHeight="1" x14ac:dyDescent="0.2">
      <c r="A1" s="49" t="s">
        <v>72</v>
      </c>
    </row>
    <row r="2" spans="1:8" ht="45.6" customHeight="1" x14ac:dyDescent="0.2"/>
    <row r="3" spans="1:8" ht="39.75" customHeight="1" x14ac:dyDescent="0.2">
      <c r="A3" s="48" t="s">
        <v>60</v>
      </c>
      <c r="B3" s="30" t="str">
        <f>'Instructions &amp; List Data'!C4</f>
        <v>Marketing Director</v>
      </c>
      <c r="C3" s="31" t="str">
        <f>'Instructions &amp; List Data'!C5</f>
        <v>Role 2</v>
      </c>
      <c r="D3" s="32" t="str">
        <f>'Instructions &amp; List Data'!C6</f>
        <v>Role 3</v>
      </c>
      <c r="E3" s="43" t="str">
        <f>'Instructions &amp; List Data'!C7</f>
        <v>Role 4</v>
      </c>
      <c r="F3" s="33" t="str">
        <f>'Instructions &amp; List Data'!C8</f>
        <v>Role 5</v>
      </c>
      <c r="G3" s="30" t="str">
        <f>'Instructions &amp; List Data'!C9</f>
        <v>Role 6</v>
      </c>
      <c r="H3" s="31" t="str">
        <f>'Instructions &amp; List Data'!C10</f>
        <v>Role 7</v>
      </c>
    </row>
    <row r="4" spans="1:8" ht="23.45" customHeight="1" x14ac:dyDescent="0.2">
      <c r="A4" s="44" t="str">
        <f>'Project Plan'!B7</f>
        <v>Task 1</v>
      </c>
      <c r="B4" s="45" t="s">
        <v>56</v>
      </c>
      <c r="C4" s="45" t="s">
        <v>56</v>
      </c>
      <c r="D4" s="45" t="s">
        <v>56</v>
      </c>
      <c r="E4" s="45" t="s">
        <v>56</v>
      </c>
      <c r="F4" s="45" t="s">
        <v>56</v>
      </c>
      <c r="G4" s="45" t="s">
        <v>56</v>
      </c>
      <c r="H4" s="45" t="s">
        <v>56</v>
      </c>
    </row>
    <row r="5" spans="1:8" ht="23.45" customHeight="1" x14ac:dyDescent="0.2">
      <c r="A5" s="46" t="str">
        <f>'Project Plan'!B8</f>
        <v>Task 2</v>
      </c>
      <c r="B5" s="47" t="s">
        <v>57</v>
      </c>
      <c r="C5" s="47" t="s">
        <v>57</v>
      </c>
      <c r="D5" s="47" t="s">
        <v>57</v>
      </c>
      <c r="E5" s="47" t="s">
        <v>58</v>
      </c>
      <c r="F5" s="47" t="s">
        <v>56</v>
      </c>
      <c r="G5" s="47" t="s">
        <v>59</v>
      </c>
      <c r="H5" s="47" t="s">
        <v>57</v>
      </c>
    </row>
    <row r="6" spans="1:8" ht="23.45" customHeight="1" x14ac:dyDescent="0.2">
      <c r="A6" s="44" t="str">
        <f>'Project Plan'!B9</f>
        <v>Task 3</v>
      </c>
      <c r="B6" s="45" t="s">
        <v>58</v>
      </c>
      <c r="C6" s="45" t="s">
        <v>58</v>
      </c>
      <c r="D6" s="45" t="s">
        <v>58</v>
      </c>
      <c r="E6" s="45" t="s">
        <v>58</v>
      </c>
      <c r="F6" s="45" t="s">
        <v>58</v>
      </c>
      <c r="G6" s="45" t="s">
        <v>58</v>
      </c>
      <c r="H6" s="45" t="s">
        <v>58</v>
      </c>
    </row>
    <row r="7" spans="1:8" ht="23.45" customHeight="1" x14ac:dyDescent="0.2">
      <c r="A7" s="46" t="str">
        <f>'Project Plan'!B10</f>
        <v>Task 4</v>
      </c>
      <c r="B7" s="47" t="s">
        <v>57</v>
      </c>
      <c r="C7" s="47" t="s">
        <v>57</v>
      </c>
      <c r="D7" s="47" t="s">
        <v>56</v>
      </c>
      <c r="E7" s="47" t="s">
        <v>57</v>
      </c>
      <c r="F7" s="47" t="s">
        <v>57</v>
      </c>
      <c r="G7" s="47" t="s">
        <v>57</v>
      </c>
      <c r="H7" s="47" t="s">
        <v>57</v>
      </c>
    </row>
    <row r="8" spans="1:8" ht="23.45" customHeight="1" x14ac:dyDescent="0.2">
      <c r="A8" s="44" t="str">
        <f>'Project Plan'!B11</f>
        <v>Task 5</v>
      </c>
      <c r="B8" s="45" t="s">
        <v>58</v>
      </c>
      <c r="C8" s="45" t="s">
        <v>58</v>
      </c>
      <c r="D8" s="45" t="s">
        <v>59</v>
      </c>
      <c r="E8" s="45" t="s">
        <v>58</v>
      </c>
      <c r="F8" s="45" t="s">
        <v>58</v>
      </c>
      <c r="G8" s="45" t="s">
        <v>58</v>
      </c>
      <c r="H8" s="45" t="s">
        <v>58</v>
      </c>
    </row>
    <row r="9" spans="1:8" ht="23.45" customHeight="1" x14ac:dyDescent="0.2">
      <c r="A9" s="46" t="str">
        <f>'Project Plan'!B12</f>
        <v>Task 6</v>
      </c>
      <c r="B9" s="47" t="s">
        <v>56</v>
      </c>
      <c r="C9" s="47" t="s">
        <v>56</v>
      </c>
      <c r="D9" s="47" t="s">
        <v>56</v>
      </c>
      <c r="E9" s="47" t="s">
        <v>56</v>
      </c>
      <c r="F9" s="47" t="s">
        <v>56</v>
      </c>
      <c r="G9" s="47" t="s">
        <v>56</v>
      </c>
      <c r="H9" s="47" t="s">
        <v>56</v>
      </c>
    </row>
    <row r="10" spans="1:8" ht="23.45" customHeight="1" x14ac:dyDescent="0.2">
      <c r="A10" s="44" t="str">
        <f>'Project Plan'!B13</f>
        <v>Task 7</v>
      </c>
      <c r="B10" s="45" t="s">
        <v>59</v>
      </c>
      <c r="C10" s="45" t="s">
        <v>59</v>
      </c>
      <c r="D10" s="45" t="s">
        <v>59</v>
      </c>
      <c r="E10" s="45" t="s">
        <v>59</v>
      </c>
      <c r="F10" s="45" t="s">
        <v>59</v>
      </c>
      <c r="G10" s="45" t="s">
        <v>59</v>
      </c>
      <c r="H10" s="45" t="s">
        <v>59</v>
      </c>
    </row>
    <row r="11" spans="1:8" ht="23.45" customHeight="1" x14ac:dyDescent="0.2">
      <c r="A11" s="46" t="str">
        <f>'Project Plan'!B14</f>
        <v>Task 8</v>
      </c>
      <c r="B11" s="47" t="s">
        <v>56</v>
      </c>
      <c r="C11" s="47" t="s">
        <v>56</v>
      </c>
      <c r="D11" s="47" t="s">
        <v>56</v>
      </c>
      <c r="E11" s="47" t="s">
        <v>56</v>
      </c>
      <c r="F11" s="47" t="s">
        <v>56</v>
      </c>
      <c r="G11" s="47" t="s">
        <v>56</v>
      </c>
      <c r="H11" s="47" t="s">
        <v>56</v>
      </c>
    </row>
    <row r="12" spans="1:8" ht="23.45" customHeight="1" x14ac:dyDescent="0.2">
      <c r="A12" s="44" t="str">
        <f>'Project Plan'!B15</f>
        <v>Task 9</v>
      </c>
      <c r="B12" s="45" t="s">
        <v>56</v>
      </c>
      <c r="C12" s="45" t="s">
        <v>56</v>
      </c>
      <c r="D12" s="45" t="s">
        <v>56</v>
      </c>
      <c r="E12" s="45" t="s">
        <v>56</v>
      </c>
      <c r="F12" s="45" t="s">
        <v>56</v>
      </c>
      <c r="G12" s="45" t="s">
        <v>56</v>
      </c>
      <c r="H12" s="45" t="s">
        <v>56</v>
      </c>
    </row>
    <row r="13" spans="1:8" ht="23.45" customHeight="1" x14ac:dyDescent="0.2">
      <c r="A13" s="46" t="str">
        <f>'Project Plan'!B16</f>
        <v>Task 10</v>
      </c>
      <c r="B13" s="47" t="s">
        <v>56</v>
      </c>
      <c r="C13" s="47" t="s">
        <v>56</v>
      </c>
      <c r="D13" s="47" t="s">
        <v>56</v>
      </c>
      <c r="E13" s="47" t="s">
        <v>56</v>
      </c>
      <c r="F13" s="47" t="s">
        <v>56</v>
      </c>
      <c r="G13" s="47" t="s">
        <v>56</v>
      </c>
      <c r="H13" s="47" t="s">
        <v>56</v>
      </c>
    </row>
    <row r="14" spans="1:8" ht="23.45" customHeight="1" x14ac:dyDescent="0.2">
      <c r="A14" s="44" t="str">
        <f>'Project Plan'!B17</f>
        <v>Task 11</v>
      </c>
      <c r="B14" s="45" t="s">
        <v>56</v>
      </c>
      <c r="C14" s="45" t="s">
        <v>56</v>
      </c>
      <c r="D14" s="45" t="s">
        <v>56</v>
      </c>
      <c r="E14" s="45" t="s">
        <v>56</v>
      </c>
      <c r="F14" s="45" t="s">
        <v>56</v>
      </c>
      <c r="G14" s="45" t="s">
        <v>56</v>
      </c>
      <c r="H14" s="45" t="s">
        <v>56</v>
      </c>
    </row>
    <row r="15" spans="1:8" x14ac:dyDescent="0.2">
      <c r="A15" s="29"/>
      <c r="B15" s="34"/>
      <c r="C15" s="35"/>
      <c r="D15" s="36"/>
      <c r="E15" s="37"/>
      <c r="F15" s="38"/>
    </row>
  </sheetData>
  <phoneticPr fontId="23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ABD437-0B5E-47B6-A557-D85B2858E571}">
          <x14:formula1>
            <xm:f>'C:\Users\Nicky\Downloads\[RACI-Chart-Excel-Template.xlsx]RACI assignment drop-down data'!#REF!</xm:f>
          </x14:formula1>
          <xm:sqref>B15:F15</xm:sqref>
        </x14:dataValidation>
        <x14:dataValidation type="list" allowBlank="1" showInputMessage="1" showErrorMessage="1" xr:uid="{C2D31656-251A-4938-BEC2-0F354D8AD327}">
          <x14:formula1>
            <xm:f>'Instructions &amp; List Data'!$D$15:$D$18</xm:f>
          </x14:formula1>
          <xm:sqref>B4:H14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B1:M18"/>
  <sheetViews>
    <sheetView showGridLines="0" zoomScaleNormal="100" workbookViewId="0">
      <selection activeCell="M8" sqref="M8"/>
    </sheetView>
  </sheetViews>
  <sheetFormatPr defaultRowHeight="30" customHeight="1" x14ac:dyDescent="0.2"/>
  <cols>
    <col min="1" max="1" width="3" customWidth="1"/>
    <col min="2" max="2" width="15.625" customWidth="1"/>
    <col min="3" max="3" width="43.125" customWidth="1"/>
    <col min="4" max="4" width="7.25" customWidth="1"/>
    <col min="6" max="6" width="31.25" customWidth="1"/>
    <col min="7" max="7" width="1.875" customWidth="1"/>
    <col min="8" max="8" width="2.125" customWidth="1"/>
    <col min="9" max="9" width="1.625" customWidth="1"/>
    <col min="10" max="10" width="3.75" customWidth="1"/>
    <col min="11" max="11" width="2.625" customWidth="1"/>
    <col min="12" max="12" width="1.75" customWidth="1"/>
    <col min="13" max="13" width="99.5" customWidth="1"/>
  </cols>
  <sheetData>
    <row r="1" spans="2:13" ht="63.6" customHeight="1" x14ac:dyDescent="0.2">
      <c r="B1" s="57" t="s">
        <v>84</v>
      </c>
      <c r="C1" s="57"/>
      <c r="D1" s="57"/>
      <c r="E1" s="57"/>
      <c r="F1" s="57"/>
      <c r="G1" s="57"/>
      <c r="H1" s="57"/>
      <c r="I1" s="57"/>
    </row>
    <row r="2" spans="2:13" ht="42.75" customHeight="1" thickBot="1" x14ac:dyDescent="0.25">
      <c r="B2" s="53" t="s">
        <v>73</v>
      </c>
      <c r="F2" s="53" t="s">
        <v>74</v>
      </c>
    </row>
    <row r="3" spans="2:13" s="2" customFormat="1" ht="24.95" customHeight="1" thickTop="1" thickBot="1" x14ac:dyDescent="0.25">
      <c r="B3" s="58" t="s">
        <v>16</v>
      </c>
      <c r="C3" s="58" t="s">
        <v>17</v>
      </c>
      <c r="F3" s="59" t="s">
        <v>76</v>
      </c>
      <c r="M3" s="54" t="s">
        <v>75</v>
      </c>
    </row>
    <row r="4" spans="2:13" ht="24.95" customHeight="1" thickTop="1" x14ac:dyDescent="0.2">
      <c r="B4" s="4" t="s">
        <v>27</v>
      </c>
      <c r="C4" s="4" t="s">
        <v>81</v>
      </c>
      <c r="F4" s="27" t="s">
        <v>47</v>
      </c>
      <c r="M4" s="55" t="s">
        <v>77</v>
      </c>
    </row>
    <row r="5" spans="2:13" ht="24.95" customHeight="1" x14ac:dyDescent="0.2">
      <c r="B5" s="4" t="s">
        <v>20</v>
      </c>
      <c r="C5" s="4" t="s">
        <v>28</v>
      </c>
      <c r="F5" s="28" t="s">
        <v>48</v>
      </c>
      <c r="M5" s="55" t="s">
        <v>79</v>
      </c>
    </row>
    <row r="6" spans="2:13" ht="24.95" customHeight="1" x14ac:dyDescent="0.2">
      <c r="B6" s="4" t="s">
        <v>21</v>
      </c>
      <c r="C6" s="4" t="s">
        <v>29</v>
      </c>
      <c r="F6" s="27" t="s">
        <v>78</v>
      </c>
      <c r="M6" s="55" t="s">
        <v>80</v>
      </c>
    </row>
    <row r="7" spans="2:13" ht="24.95" customHeight="1" x14ac:dyDescent="0.2">
      <c r="B7" s="4" t="s">
        <v>22</v>
      </c>
      <c r="C7" s="4" t="s">
        <v>30</v>
      </c>
      <c r="F7" s="28" t="s">
        <v>50</v>
      </c>
      <c r="M7" s="55" t="s">
        <v>82</v>
      </c>
    </row>
    <row r="8" spans="2:13" ht="24.95" customHeight="1" x14ac:dyDescent="0.2">
      <c r="B8" s="4" t="s">
        <v>23</v>
      </c>
      <c r="C8" s="4" t="s">
        <v>31</v>
      </c>
      <c r="F8" s="27" t="s">
        <v>51</v>
      </c>
      <c r="M8" s="56"/>
    </row>
    <row r="9" spans="2:13" ht="24.95" customHeight="1" x14ac:dyDescent="0.2">
      <c r="B9" s="4" t="s">
        <v>24</v>
      </c>
      <c r="C9" s="4" t="s">
        <v>32</v>
      </c>
      <c r="F9" s="28" t="s">
        <v>52</v>
      </c>
    </row>
    <row r="10" spans="2:13" ht="24.95" customHeight="1" x14ac:dyDescent="0.2">
      <c r="B10" s="4" t="s">
        <v>25</v>
      </c>
      <c r="C10" s="4" t="s">
        <v>33</v>
      </c>
      <c r="F10" s="27" t="s">
        <v>53</v>
      </c>
    </row>
    <row r="11" spans="2:13" ht="24.95" customHeight="1" x14ac:dyDescent="0.2">
      <c r="B11" s="4"/>
      <c r="C11" s="4"/>
      <c r="F11" s="28"/>
    </row>
    <row r="12" spans="2:13" ht="24.95" customHeight="1" x14ac:dyDescent="0.2">
      <c r="B12" s="4"/>
      <c r="C12" s="4"/>
      <c r="F12" s="60"/>
    </row>
    <row r="13" spans="2:13" ht="30" customHeight="1" x14ac:dyDescent="0.2">
      <c r="B13" s="53" t="s">
        <v>83</v>
      </c>
    </row>
    <row r="14" spans="2:13" ht="30" customHeight="1" x14ac:dyDescent="0.2">
      <c r="B14" s="39" t="s">
        <v>7</v>
      </c>
      <c r="C14" s="39" t="s">
        <v>69</v>
      </c>
      <c r="D14" s="39" t="s">
        <v>70</v>
      </c>
    </row>
    <row r="15" spans="2:13" ht="35.1" customHeight="1" x14ac:dyDescent="0.2">
      <c r="B15" s="41" t="s">
        <v>61</v>
      </c>
      <c r="C15" s="42" t="s">
        <v>65</v>
      </c>
      <c r="D15" s="40" t="s">
        <v>57</v>
      </c>
    </row>
    <row r="16" spans="2:13" ht="35.1" customHeight="1" x14ac:dyDescent="0.2">
      <c r="B16" s="41" t="s">
        <v>62</v>
      </c>
      <c r="C16" s="42" t="s">
        <v>66</v>
      </c>
      <c r="D16" s="40" t="s">
        <v>58</v>
      </c>
    </row>
    <row r="17" spans="2:4" ht="35.1" customHeight="1" x14ac:dyDescent="0.2">
      <c r="B17" s="41" t="s">
        <v>63</v>
      </c>
      <c r="C17" s="42" t="s">
        <v>67</v>
      </c>
      <c r="D17" s="40" t="s">
        <v>56</v>
      </c>
    </row>
    <row r="18" spans="2:4" ht="35.1" customHeight="1" x14ac:dyDescent="0.2">
      <c r="B18" s="41" t="s">
        <v>64</v>
      </c>
      <c r="C18" s="42" t="s">
        <v>68</v>
      </c>
      <c r="D18" s="40" t="s">
        <v>59</v>
      </c>
    </row>
  </sheetData>
  <autoFilter ref="F3:F11" xr:uid="{14B7A165-21A3-47EF-95D2-2D3A69398A81}"/>
  <mergeCells count="1">
    <mergeCell ref="B1:I1"/>
  </mergeCells>
  <conditionalFormatting sqref="D15">
    <cfRule type="expression" dxfId="3" priority="2">
      <formula>$D$17</formula>
    </cfRule>
    <cfRule type="expression" dxfId="2" priority="4">
      <formula>$D$15</formula>
    </cfRule>
  </conditionalFormatting>
  <conditionalFormatting sqref="B4:B12 B14:B15">
    <cfRule type="expression" dxfId="1" priority="1">
      <formula>$D$18</formula>
    </cfRule>
    <cfRule type="expression" dxfId="0" priority="3">
      <formula>$D$16</formula>
    </cfRule>
  </conditionalFormatting>
  <dataValidations count="4">
    <dataValidation allowBlank="1" showInputMessage="1" showErrorMessage="1" prompt="This worksheet is used to populate the Owner and Assigned To columns as well as map a person to their title. Select cell B2 to navigate to Marketing Plan Data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Enter Name in this column under this heading. Use heading filters to find specific entries" sqref="B3" xr:uid="{00000000-0002-0000-0100-000003000000}"/>
    <dataValidation allowBlank="1" showInputMessage="1" showErrorMessage="1" prompt="Enter Title in this column under this heading" sqref="C3" xr:uid="{00000000-0002-0000-0100-000004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CBD880E-5083-4573-B96F-B5C298BDC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813F7-70AE-414B-8D64-7B4B5FB77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AE5B-A857-4456-8CCA-1C47032EB10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4.xml><?xml version="1.0" encoding="utf-8"?>
<ds:datastoreItem xmlns:ds="http://schemas.openxmlformats.org/officeDocument/2006/customXml" ds:itemID="{6DB1D36F-6262-4DAC-A471-FE705060AC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Project Plan</vt:lpstr>
      <vt:lpstr>RACI</vt:lpstr>
      <vt:lpstr>Instructions &amp; List Data</vt:lpstr>
      <vt:lpstr>clComplete</vt:lpstr>
      <vt:lpstr>clCustom1</vt:lpstr>
      <vt:lpstr>clCustom2</vt:lpstr>
      <vt:lpstr>clCustom3</vt:lpstr>
      <vt:lpstr>clCustom4</vt:lpstr>
      <vt:lpstr>clDelayed</vt:lpstr>
      <vt:lpstr>clInProgress</vt:lpstr>
      <vt:lpstr>clNotStarted</vt:lpstr>
      <vt:lpstr>ColumnTitle1</vt:lpstr>
      <vt:lpstr>ColumnTitle2</vt:lpstr>
      <vt:lpstr>ColumnTitleRegion1..K4.1</vt:lpstr>
      <vt:lpstr>Names</vt:lpstr>
      <vt:lpstr>'Instructions &amp; List Data'!Print_Titles</vt:lpstr>
      <vt:lpstr>'Project Plan'!Print_Titles</vt:lpstr>
      <vt:lpstr>txtCustom1</vt:lpstr>
      <vt:lpstr>txtCustom2</vt:lpstr>
      <vt:lpstr>txtCustom3</vt:lpstr>
      <vt:lpstr>txtCustom4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2019-06-20T06:52:25Z</dcterms:created>
  <dcterms:modified xsi:type="dcterms:W3CDTF">2020-03-17T17:22:39Z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